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art_of_Accounts" sheetId="1" state="visible" r:id="rId1"/>
    <sheet xmlns:r="http://schemas.openxmlformats.org/officeDocument/2006/relationships" name="Journal_Entries" sheetId="2" state="visible" r:id="rId2"/>
    <sheet xmlns:r="http://schemas.openxmlformats.org/officeDocument/2006/relationships" name="Income_Statement" sheetId="3" state="visible" r:id="rId3"/>
    <sheet xmlns:r="http://schemas.openxmlformats.org/officeDocument/2006/relationships" name="Balance_Sheet" sheetId="4" state="visible" r:id="rId4"/>
    <sheet xmlns:r="http://schemas.openxmlformats.org/officeDocument/2006/relationships" name="Dashboard" sheetId="5" state="visible" r:id="rId5"/>
    <sheet xmlns:r="http://schemas.openxmlformats.org/officeDocument/2006/relationships" name="Cash_Flow_Statement" sheetId="6" state="visible" r:id="rId6"/>
    <sheet xmlns:r="http://schemas.openxmlformats.org/officeDocument/2006/relationships" name="Accounts_Receivable" sheetId="7" state="visible" r:id="rId7"/>
    <sheet xmlns:r="http://schemas.openxmlformats.org/officeDocument/2006/relationships" name="Accounts_Payable" sheetId="8" state="visible" r:id="rId8"/>
    <sheet xmlns:r="http://schemas.openxmlformats.org/officeDocument/2006/relationships" name="Monthly_Summary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sz val="14"/>
    </font>
    <font>
      <b val="1"/>
      <sz val="16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Revenue vs Expenses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'Dashboard'!$A$3:$A$4</f>
            </numRef>
          </cat>
          <val>
            <numRef>
              <f>'Dashboard'!$B$3:$B$4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Net Profit Overview</a:t>
            </a:r>
          </a:p>
        </rich>
      </tx>
    </title>
    <plotArea>
      <lineChart>
        <grouping val="standard"/>
        <ser>
          <idx val="0"/>
          <order val="0"/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val>
            <numRef>
              <f>'Dashboard'!$B$5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19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cols>
    <col width="16" customWidth="1" min="1" max="1"/>
    <col width="21" customWidth="1" min="2" max="2"/>
    <col width="11" customWidth="1" min="3" max="3"/>
  </cols>
  <sheetData>
    <row r="1">
      <c r="A1" s="1" t="inlineStr">
        <is>
          <t>Account Number</t>
        </is>
      </c>
      <c r="B1" s="1" t="inlineStr">
        <is>
          <t>Account Name</t>
        </is>
      </c>
      <c r="C1" s="1" t="inlineStr">
        <is>
          <t>Type</t>
        </is>
      </c>
    </row>
    <row r="2">
      <c r="A2" t="n">
        <v>1000</v>
      </c>
      <c r="B2" t="inlineStr">
        <is>
          <t>Cash</t>
        </is>
      </c>
      <c r="C2" t="inlineStr">
        <is>
          <t>Asset</t>
        </is>
      </c>
    </row>
    <row r="3">
      <c r="A3" t="n">
        <v>1100</v>
      </c>
      <c r="B3" t="inlineStr">
        <is>
          <t>Accounts Receivable</t>
        </is>
      </c>
      <c r="C3" t="inlineStr">
        <is>
          <t>Asset</t>
        </is>
      </c>
    </row>
    <row r="4">
      <c r="A4" t="n">
        <v>1500</v>
      </c>
      <c r="B4" t="inlineStr">
        <is>
          <t>Equipment</t>
        </is>
      </c>
      <c r="C4" t="inlineStr">
        <is>
          <t>Asset</t>
        </is>
      </c>
    </row>
    <row r="5">
      <c r="A5" t="n">
        <v>2000</v>
      </c>
      <c r="B5" t="inlineStr">
        <is>
          <t>Accounts Payable</t>
        </is>
      </c>
      <c r="C5" t="inlineStr">
        <is>
          <t>Liability</t>
        </is>
      </c>
    </row>
    <row r="6">
      <c r="A6" t="n">
        <v>3000</v>
      </c>
      <c r="B6" t="inlineStr">
        <is>
          <t>Owner's Equity</t>
        </is>
      </c>
      <c r="C6" t="inlineStr">
        <is>
          <t>Equity</t>
        </is>
      </c>
    </row>
    <row r="7">
      <c r="A7" t="n">
        <v>4000</v>
      </c>
      <c r="B7" t="inlineStr">
        <is>
          <t>Sales Revenue</t>
        </is>
      </c>
      <c r="C7" t="inlineStr">
        <is>
          <t>Income</t>
        </is>
      </c>
    </row>
    <row r="8">
      <c r="A8" t="n">
        <v>5000</v>
      </c>
      <c r="B8" t="inlineStr">
        <is>
          <t>Office Expenses</t>
        </is>
      </c>
      <c r="C8" t="inlineStr">
        <is>
          <t>Expense</t>
        </is>
      </c>
    </row>
    <row r="9">
      <c r="A9" t="n">
        <v>5100</v>
      </c>
      <c r="B9" t="inlineStr">
        <is>
          <t>Marketing Expenses</t>
        </is>
      </c>
      <c r="C9" t="inlineStr">
        <is>
          <t>Expense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cols>
    <col width="6" customWidth="1" min="1" max="1"/>
    <col width="14" customWidth="1" min="2" max="2"/>
    <col width="7" customWidth="1" min="3" max="3"/>
    <col width="8" customWidth="1" min="4" max="4"/>
  </cols>
  <sheetData>
    <row r="1">
      <c r="A1" s="1" t="inlineStr">
        <is>
          <t>Date</t>
        </is>
      </c>
      <c r="B1" s="1" t="inlineStr">
        <is>
          <t>Account Name</t>
        </is>
      </c>
      <c r="C1" s="1" t="inlineStr">
        <is>
          <t>Debit</t>
        </is>
      </c>
      <c r="D1" s="1" t="inlineStr">
        <is>
          <t>Credit</t>
        </is>
      </c>
    </row>
    <row r="2">
      <c r="C2" t="n">
        <v>0</v>
      </c>
      <c r="D2" t="n">
        <v>0</v>
      </c>
    </row>
    <row r="3">
      <c r="C3" t="n">
        <v>0</v>
      </c>
      <c r="D3" t="n">
        <v>0</v>
      </c>
    </row>
    <row r="4">
      <c r="C4" t="n">
        <v>0</v>
      </c>
      <c r="D4" t="n">
        <v>0</v>
      </c>
    </row>
    <row r="5">
      <c r="C5" t="n">
        <v>0</v>
      </c>
      <c r="D5" t="n">
        <v>0</v>
      </c>
    </row>
    <row r="6">
      <c r="C6" t="n">
        <v>0</v>
      </c>
      <c r="D6" t="n">
        <v>0</v>
      </c>
    </row>
    <row r="7">
      <c r="C7" t="n">
        <v>0</v>
      </c>
      <c r="D7" t="n">
        <v>0</v>
      </c>
    </row>
    <row r="8">
      <c r="C8" t="n">
        <v>0</v>
      </c>
      <c r="D8" t="n">
        <v>0</v>
      </c>
    </row>
    <row r="9">
      <c r="C9" t="n">
        <v>0</v>
      </c>
      <c r="D9" t="n">
        <v>0</v>
      </c>
    </row>
    <row r="10">
      <c r="C10" t="n">
        <v>0</v>
      </c>
      <c r="D10" t="n">
        <v>0</v>
      </c>
    </row>
    <row r="11">
      <c r="C11" t="n">
        <v>0</v>
      </c>
      <c r="D11" t="n">
        <v>0</v>
      </c>
    </row>
    <row r="12">
      <c r="C12" t="n">
        <v>0</v>
      </c>
      <c r="D12" t="n">
        <v>0</v>
      </c>
    </row>
    <row r="13">
      <c r="C13" t="n">
        <v>0</v>
      </c>
      <c r="D13" t="n">
        <v>0</v>
      </c>
    </row>
    <row r="14">
      <c r="C14" t="n">
        <v>0</v>
      </c>
      <c r="D14" t="n">
        <v>0</v>
      </c>
    </row>
    <row r="15">
      <c r="C15" t="n">
        <v>0</v>
      </c>
      <c r="D15" t="n">
        <v>0</v>
      </c>
    </row>
    <row r="16">
      <c r="C16" t="n">
        <v>0</v>
      </c>
      <c r="D16" t="n">
        <v>0</v>
      </c>
    </row>
    <row r="17">
      <c r="C17" t="n">
        <v>0</v>
      </c>
      <c r="D17" t="n">
        <v>0</v>
      </c>
    </row>
    <row r="18">
      <c r="C18" t="n">
        <v>0</v>
      </c>
      <c r="D18" t="n">
        <v>0</v>
      </c>
    </row>
    <row r="19">
      <c r="C19" t="n">
        <v>0</v>
      </c>
      <c r="D19" t="n">
        <v>0</v>
      </c>
    </row>
    <row r="20">
      <c r="C20" t="n">
        <v>0</v>
      </c>
      <c r="D20" t="n">
        <v>0</v>
      </c>
    </row>
    <row r="21">
      <c r="C21" t="n">
        <v>0</v>
      </c>
      <c r="D21" t="n">
        <v>0</v>
      </c>
    </row>
    <row r="22">
      <c r="C22" t="n">
        <v>0</v>
      </c>
      <c r="D22" t="n">
        <v>0</v>
      </c>
    </row>
    <row r="23">
      <c r="C23" t="n">
        <v>0</v>
      </c>
      <c r="D23" t="n">
        <v>0</v>
      </c>
    </row>
    <row r="24">
      <c r="C24" t="n">
        <v>0</v>
      </c>
      <c r="D24" t="n">
        <v>0</v>
      </c>
    </row>
    <row r="25">
      <c r="C25" t="n">
        <v>0</v>
      </c>
      <c r="D25" t="n">
        <v>0</v>
      </c>
    </row>
    <row r="26">
      <c r="C26" t="n">
        <v>0</v>
      </c>
      <c r="D26" t="n">
        <v>0</v>
      </c>
    </row>
    <row r="27">
      <c r="C27" t="n">
        <v>0</v>
      </c>
      <c r="D27" t="n">
        <v>0</v>
      </c>
    </row>
    <row r="28">
      <c r="C28" t="n">
        <v>0</v>
      </c>
      <c r="D28" t="n">
        <v>0</v>
      </c>
    </row>
    <row r="29">
      <c r="C29" t="n">
        <v>0</v>
      </c>
      <c r="D29" t="n">
        <v>0</v>
      </c>
    </row>
    <row r="30">
      <c r="C30" t="n">
        <v>0</v>
      </c>
      <c r="D30" t="n">
        <v>0</v>
      </c>
    </row>
    <row r="31">
      <c r="C31" t="n">
        <v>0</v>
      </c>
      <c r="D31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18" customWidth="1" min="1" max="1"/>
    <col width="135" customWidth="1" min="2" max="2"/>
  </cols>
  <sheetData>
    <row r="1">
      <c r="A1" s="2" t="inlineStr">
        <is>
          <t>Income Statement</t>
        </is>
      </c>
    </row>
    <row r="2"/>
    <row r="3">
      <c r="A3" s="1" t="inlineStr">
        <is>
          <t>Total Revenue</t>
        </is>
      </c>
      <c r="B3" s="1">
        <f>SUMIF(Journal_Entries!B:B,"Sales Revenue",Journal_Entries!D:D)</f>
        <v/>
      </c>
    </row>
    <row r="4">
      <c r="A4" s="1" t="inlineStr">
        <is>
          <t>Total Expenses</t>
        </is>
      </c>
      <c r="B4" s="1">
        <f>SUMIF(Journal_Entries!B:B,"Office Expenses",Journal_Entries!C:C)+SUMIF(Journal_Entries!B:B,"Marketing Expenses",Journal_Entries!C:C)</f>
        <v/>
      </c>
    </row>
    <row r="5">
      <c r="A5" s="1" t="inlineStr">
        <is>
          <t>Net Profit</t>
        </is>
      </c>
      <c r="B5" s="1">
        <f>B3-B4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19" customWidth="1" min="1" max="1"/>
    <col width="134" customWidth="1" min="2" max="2"/>
  </cols>
  <sheetData>
    <row r="1">
      <c r="A1" s="2" t="inlineStr">
        <is>
          <t>Balance Sheet</t>
        </is>
      </c>
    </row>
    <row r="2"/>
    <row r="3">
      <c r="A3" s="1" t="inlineStr">
        <is>
          <t>Total Assets</t>
        </is>
      </c>
      <c r="B3" s="1">
        <f>SUMIF(Journal_Entries!B:B,"Cash",Journal_Entries!C:C)-SUMIF(Journal_Entries!B:B,"Cash",Journal_Entries!D:D)</f>
        <v/>
      </c>
    </row>
    <row r="4">
      <c r="A4" s="1" t="inlineStr">
        <is>
          <t>Total Liabilities</t>
        </is>
      </c>
      <c r="B4" s="1">
        <f>SUMIF(Journal_Entries!B:B,"Accounts Payable",Journal_Entries!D:D)-SUMIF(Journal_Entries!B:B,"Accounts Payable",Journal_Entries!C:C)</f>
        <v/>
      </c>
    </row>
    <row r="5">
      <c r="A5" s="1" t="inlineStr">
        <is>
          <t>Owner's Equity</t>
        </is>
      </c>
      <c r="B5" s="1">
        <f>Income_Statement!B5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</cols>
  <sheetData>
    <row r="1">
      <c r="A1" s="3" t="inlineStr">
        <is>
          <t>Accounting Dashboard</t>
        </is>
      </c>
    </row>
    <row r="2"/>
    <row r="3">
      <c r="A3" s="1" t="inlineStr">
        <is>
          <t>Total Revenue</t>
        </is>
      </c>
      <c r="B3" s="1">
        <f>Income_Statement!B3</f>
        <v/>
      </c>
    </row>
    <row r="4">
      <c r="A4" s="1" t="inlineStr">
        <is>
          <t>Total Expenses</t>
        </is>
      </c>
      <c r="B4" s="1">
        <f>Income_Statement!B4</f>
        <v/>
      </c>
    </row>
    <row r="5">
      <c r="A5" s="1" t="inlineStr">
        <is>
          <t>Net Profit</t>
        </is>
      </c>
      <c r="B5" s="1">
        <f>Income_Statement!B5</f>
        <v/>
      </c>
    </row>
    <row r="6">
      <c r="A6" s="1" t="inlineStr">
        <is>
          <t>Total Assets</t>
        </is>
      </c>
      <c r="B6" s="1">
        <f>Balance_Sheet!B3</f>
        <v/>
      </c>
    </row>
    <row r="7">
      <c r="A7" s="1" t="inlineStr">
        <is>
          <t>Total Liabilities</t>
        </is>
      </c>
      <c r="B7" s="1">
        <f>Balance_Sheet!B4</f>
        <v/>
      </c>
    </row>
    <row r="8">
      <c r="A8" s="1" t="inlineStr">
        <is>
          <t>Owner's Equity</t>
        </is>
      </c>
      <c r="B8" s="1">
        <f>Balance_Sheet!B5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2" t="inlineStr">
        <is>
          <t>Cash Flow Statement</t>
        </is>
      </c>
    </row>
    <row r="2"/>
    <row r="3">
      <c r="A3" s="1" t="inlineStr">
        <is>
          <t>Cash Inflows (Revenue)</t>
        </is>
      </c>
      <c r="B3">
        <f>Income_Statement!B3</f>
        <v/>
      </c>
    </row>
    <row r="4">
      <c r="A4" s="1" t="inlineStr">
        <is>
          <t>Cash Outflows (Expenses)</t>
        </is>
      </c>
      <c r="B4">
        <f>Income_Statement!B4</f>
        <v/>
      </c>
    </row>
    <row r="5">
      <c r="A5" s="1" t="inlineStr">
        <is>
          <t>Net Cash Flow</t>
        </is>
      </c>
      <c r="B5">
        <f>B3-B4</f>
        <v/>
      </c>
    </row>
    <row r="6">
      <c r="A6" s="1" t="inlineStr">
        <is>
          <t>Opening Cash Balance</t>
        </is>
      </c>
      <c r="B6" t="inlineStr"/>
    </row>
    <row r="7">
      <c r="A7" s="1" t="inlineStr">
        <is>
          <t>Closing Cash Balance</t>
        </is>
      </c>
      <c r="B7">
        <f>B5+B6</f>
        <v/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50"/>
  <sheetViews>
    <sheetView workbookViewId="0">
      <selection activeCell="A1" sqref="A1"/>
    </sheetView>
  </sheetViews>
  <sheetFormatPr baseColWidth="8" defaultRowHeight="15"/>
  <cols>
    <col width="14" customWidth="1" min="1" max="1"/>
    <col width="15" customWidth="1" min="2" max="2"/>
    <col width="11" customWidth="1" min="3" max="3"/>
    <col width="8" customWidth="1" min="4" max="4"/>
    <col width="13" customWidth="1" min="5" max="5"/>
    <col width="10" customWidth="1" min="6" max="6"/>
  </cols>
  <sheetData>
    <row r="1">
      <c r="A1" s="1" t="inlineStr">
        <is>
          <t>Invoice Date</t>
        </is>
      </c>
      <c r="B1" s="1" t="inlineStr">
        <is>
          <t>Customer Name</t>
        </is>
      </c>
      <c r="C1" s="1" t="inlineStr">
        <is>
          <t>Invoice #</t>
        </is>
      </c>
      <c r="D1" s="1" t="inlineStr">
        <is>
          <t>Amount</t>
        </is>
      </c>
      <c r="E1" s="1" t="inlineStr">
        <is>
          <t>Amount Paid</t>
        </is>
      </c>
      <c r="F1" s="1" t="inlineStr">
        <is>
          <t>Balance</t>
        </is>
      </c>
    </row>
    <row r="2">
      <c r="F2">
        <f>D2-E2</f>
        <v/>
      </c>
    </row>
    <row r="3">
      <c r="F3">
        <f>D3-E3</f>
        <v/>
      </c>
    </row>
    <row r="4">
      <c r="F4">
        <f>D4-E4</f>
        <v/>
      </c>
    </row>
    <row r="5">
      <c r="F5">
        <f>D5-E5</f>
        <v/>
      </c>
    </row>
    <row r="6">
      <c r="F6">
        <f>D6-E6</f>
        <v/>
      </c>
    </row>
    <row r="7">
      <c r="F7">
        <f>D7-E7</f>
        <v/>
      </c>
    </row>
    <row r="8">
      <c r="F8">
        <f>D8-E8</f>
        <v/>
      </c>
    </row>
    <row r="9">
      <c r="F9">
        <f>D9-E9</f>
        <v/>
      </c>
    </row>
    <row r="10">
      <c r="F10">
        <f>D10-E10</f>
        <v/>
      </c>
    </row>
    <row r="11">
      <c r="F11">
        <f>D11-E11</f>
        <v/>
      </c>
    </row>
    <row r="12">
      <c r="F12">
        <f>D12-E12</f>
        <v/>
      </c>
    </row>
    <row r="13">
      <c r="F13">
        <f>D13-E13</f>
        <v/>
      </c>
    </row>
    <row r="14">
      <c r="F14">
        <f>D14-E14</f>
        <v/>
      </c>
    </row>
    <row r="15">
      <c r="F15">
        <f>D15-E15</f>
        <v/>
      </c>
    </row>
    <row r="16">
      <c r="F16">
        <f>D16-E16</f>
        <v/>
      </c>
    </row>
    <row r="17">
      <c r="F17">
        <f>D17-E17</f>
        <v/>
      </c>
    </row>
    <row r="18">
      <c r="F18">
        <f>D18-E18</f>
        <v/>
      </c>
    </row>
    <row r="19">
      <c r="F19">
        <f>D19-E19</f>
        <v/>
      </c>
    </row>
    <row r="20">
      <c r="F20">
        <f>D20-E20</f>
        <v/>
      </c>
    </row>
    <row r="21">
      <c r="F21">
        <f>D21-E21</f>
        <v/>
      </c>
    </row>
    <row r="22">
      <c r="F22">
        <f>D22-E22</f>
        <v/>
      </c>
    </row>
    <row r="23">
      <c r="F23">
        <f>D23-E23</f>
        <v/>
      </c>
    </row>
    <row r="24">
      <c r="F24">
        <f>D24-E24</f>
        <v/>
      </c>
    </row>
    <row r="25">
      <c r="F25">
        <f>D25-E25</f>
        <v/>
      </c>
    </row>
    <row r="26">
      <c r="F26">
        <f>D26-E26</f>
        <v/>
      </c>
    </row>
    <row r="27">
      <c r="F27">
        <f>D27-E27</f>
        <v/>
      </c>
    </row>
    <row r="28">
      <c r="F28">
        <f>D28-E28</f>
        <v/>
      </c>
    </row>
    <row r="29">
      <c r="F29">
        <f>D29-E29</f>
        <v/>
      </c>
    </row>
    <row r="30">
      <c r="F30">
        <f>D30-E30</f>
        <v/>
      </c>
    </row>
    <row r="31">
      <c r="F31">
        <f>D31-E31</f>
        <v/>
      </c>
    </row>
    <row r="32">
      <c r="F32">
        <f>D32-E32</f>
        <v/>
      </c>
    </row>
    <row r="33">
      <c r="F33">
        <f>D33-E33</f>
        <v/>
      </c>
    </row>
    <row r="34">
      <c r="F34">
        <f>D34-E34</f>
        <v/>
      </c>
    </row>
    <row r="35">
      <c r="F35">
        <f>D35-E35</f>
        <v/>
      </c>
    </row>
    <row r="36">
      <c r="F36">
        <f>D36-E36</f>
        <v/>
      </c>
    </row>
    <row r="37">
      <c r="F37">
        <f>D37-E37</f>
        <v/>
      </c>
    </row>
    <row r="38">
      <c r="F38">
        <f>D38-E38</f>
        <v/>
      </c>
    </row>
    <row r="39">
      <c r="F39">
        <f>D39-E39</f>
        <v/>
      </c>
    </row>
    <row r="40">
      <c r="F40">
        <f>D40-E40</f>
        <v/>
      </c>
    </row>
    <row r="41">
      <c r="F41">
        <f>D41-E41</f>
        <v/>
      </c>
    </row>
    <row r="42">
      <c r="F42">
        <f>D42-E42</f>
        <v/>
      </c>
    </row>
    <row r="43">
      <c r="F43">
        <f>D43-E43</f>
        <v/>
      </c>
    </row>
    <row r="44">
      <c r="F44">
        <f>D44-E44</f>
        <v/>
      </c>
    </row>
    <row r="45">
      <c r="F45">
        <f>D45-E45</f>
        <v/>
      </c>
    </row>
    <row r="46">
      <c r="F46">
        <f>D46-E46</f>
        <v/>
      </c>
    </row>
    <row r="47">
      <c r="F47">
        <f>D47-E47</f>
        <v/>
      </c>
    </row>
    <row r="48">
      <c r="F48">
        <f>D48-E48</f>
        <v/>
      </c>
    </row>
    <row r="49">
      <c r="F49">
        <f>D49-E49</f>
        <v/>
      </c>
    </row>
    <row r="50">
      <c r="F50">
        <f>D50-E50</f>
        <v/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50"/>
  <sheetViews>
    <sheetView workbookViewId="0">
      <selection activeCell="A1" sqref="A1"/>
    </sheetView>
  </sheetViews>
  <sheetFormatPr baseColWidth="8" defaultRowHeight="15"/>
  <cols>
    <col width="11" customWidth="1" min="1" max="1"/>
    <col width="13" customWidth="1" min="2" max="2"/>
    <col width="8" customWidth="1" min="3" max="3"/>
    <col width="8" customWidth="1" min="4" max="4"/>
    <col width="13" customWidth="1" min="5" max="5"/>
    <col width="10" customWidth="1" min="6" max="6"/>
  </cols>
  <sheetData>
    <row r="1">
      <c r="A1" s="1" t="inlineStr">
        <is>
          <t>Bill Date</t>
        </is>
      </c>
      <c r="B1" s="1" t="inlineStr">
        <is>
          <t>Vendor Name</t>
        </is>
      </c>
      <c r="C1" s="1" t="inlineStr">
        <is>
          <t>Bill #</t>
        </is>
      </c>
      <c r="D1" s="1" t="inlineStr">
        <is>
          <t>Amount</t>
        </is>
      </c>
      <c r="E1" s="1" t="inlineStr">
        <is>
          <t>Amount Paid</t>
        </is>
      </c>
      <c r="F1" s="1" t="inlineStr">
        <is>
          <t>Balance</t>
        </is>
      </c>
    </row>
    <row r="2">
      <c r="F2">
        <f>D2-E2</f>
        <v/>
      </c>
    </row>
    <row r="3">
      <c r="F3">
        <f>D3-E3</f>
        <v/>
      </c>
    </row>
    <row r="4">
      <c r="F4">
        <f>D4-E4</f>
        <v/>
      </c>
    </row>
    <row r="5">
      <c r="F5">
        <f>D5-E5</f>
        <v/>
      </c>
    </row>
    <row r="6">
      <c r="F6">
        <f>D6-E6</f>
        <v/>
      </c>
    </row>
    <row r="7">
      <c r="F7">
        <f>D7-E7</f>
        <v/>
      </c>
    </row>
    <row r="8">
      <c r="F8">
        <f>D8-E8</f>
        <v/>
      </c>
    </row>
    <row r="9">
      <c r="F9">
        <f>D9-E9</f>
        <v/>
      </c>
    </row>
    <row r="10">
      <c r="F10">
        <f>D10-E10</f>
        <v/>
      </c>
    </row>
    <row r="11">
      <c r="F11">
        <f>D11-E11</f>
        <v/>
      </c>
    </row>
    <row r="12">
      <c r="F12">
        <f>D12-E12</f>
        <v/>
      </c>
    </row>
    <row r="13">
      <c r="F13">
        <f>D13-E13</f>
        <v/>
      </c>
    </row>
    <row r="14">
      <c r="F14">
        <f>D14-E14</f>
        <v/>
      </c>
    </row>
    <row r="15">
      <c r="F15">
        <f>D15-E15</f>
        <v/>
      </c>
    </row>
    <row r="16">
      <c r="F16">
        <f>D16-E16</f>
        <v/>
      </c>
    </row>
    <row r="17">
      <c r="F17">
        <f>D17-E17</f>
        <v/>
      </c>
    </row>
    <row r="18">
      <c r="F18">
        <f>D18-E18</f>
        <v/>
      </c>
    </row>
    <row r="19">
      <c r="F19">
        <f>D19-E19</f>
        <v/>
      </c>
    </row>
    <row r="20">
      <c r="F20">
        <f>D20-E20</f>
        <v/>
      </c>
    </row>
    <row r="21">
      <c r="F21">
        <f>D21-E21</f>
        <v/>
      </c>
    </row>
    <row r="22">
      <c r="F22">
        <f>D22-E22</f>
        <v/>
      </c>
    </row>
    <row r="23">
      <c r="F23">
        <f>D23-E23</f>
        <v/>
      </c>
    </row>
    <row r="24">
      <c r="F24">
        <f>D24-E24</f>
        <v/>
      </c>
    </row>
    <row r="25">
      <c r="F25">
        <f>D25-E25</f>
        <v/>
      </c>
    </row>
    <row r="26">
      <c r="F26">
        <f>D26-E26</f>
        <v/>
      </c>
    </row>
    <row r="27">
      <c r="F27">
        <f>D27-E27</f>
        <v/>
      </c>
    </row>
    <row r="28">
      <c r="F28">
        <f>D28-E28</f>
        <v/>
      </c>
    </row>
    <row r="29">
      <c r="F29">
        <f>D29-E29</f>
        <v/>
      </c>
    </row>
    <row r="30">
      <c r="F30">
        <f>D30-E30</f>
        <v/>
      </c>
    </row>
    <row r="31">
      <c r="F31">
        <f>D31-E31</f>
        <v/>
      </c>
    </row>
    <row r="32">
      <c r="F32">
        <f>D32-E32</f>
        <v/>
      </c>
    </row>
    <row r="33">
      <c r="F33">
        <f>D33-E33</f>
        <v/>
      </c>
    </row>
    <row r="34">
      <c r="F34">
        <f>D34-E34</f>
        <v/>
      </c>
    </row>
    <row r="35">
      <c r="F35">
        <f>D35-E35</f>
        <v/>
      </c>
    </row>
    <row r="36">
      <c r="F36">
        <f>D36-E36</f>
        <v/>
      </c>
    </row>
    <row r="37">
      <c r="F37">
        <f>D37-E37</f>
        <v/>
      </c>
    </row>
    <row r="38">
      <c r="F38">
        <f>D38-E38</f>
        <v/>
      </c>
    </row>
    <row r="39">
      <c r="F39">
        <f>D39-E39</f>
        <v/>
      </c>
    </row>
    <row r="40">
      <c r="F40">
        <f>D40-E40</f>
        <v/>
      </c>
    </row>
    <row r="41">
      <c r="F41">
        <f>D41-E41</f>
        <v/>
      </c>
    </row>
    <row r="42">
      <c r="F42">
        <f>D42-E42</f>
        <v/>
      </c>
    </row>
    <row r="43">
      <c r="F43">
        <f>D43-E43</f>
        <v/>
      </c>
    </row>
    <row r="44">
      <c r="F44">
        <f>D44-E44</f>
        <v/>
      </c>
    </row>
    <row r="45">
      <c r="F45">
        <f>D45-E45</f>
        <v/>
      </c>
    </row>
    <row r="46">
      <c r="F46">
        <f>D46-E46</f>
        <v/>
      </c>
    </row>
    <row r="47">
      <c r="F47">
        <f>D47-E47</f>
        <v/>
      </c>
    </row>
    <row r="48">
      <c r="F48">
        <f>D48-E48</f>
        <v/>
      </c>
    </row>
    <row r="49">
      <c r="F49">
        <f>D49-E49</f>
        <v/>
      </c>
    </row>
    <row r="50">
      <c r="F50">
        <f>D50-E50</f>
        <v/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cols>
    <col width="34" customWidth="1" min="1" max="1"/>
    <col width="177" customWidth="1" min="2" max="2"/>
    <col width="179" customWidth="1" min="3" max="3"/>
    <col width="12" customWidth="1" min="4" max="4"/>
  </cols>
  <sheetData>
    <row r="1">
      <c r="A1" s="2" t="inlineStr">
        <is>
          <t>Monthly Income &amp; Expense Summary</t>
        </is>
      </c>
    </row>
    <row r="2">
      <c r="A2" s="1" t="inlineStr">
        <is>
          <t>Month</t>
        </is>
      </c>
      <c r="B2" s="1" t="inlineStr">
        <is>
          <t>Total Revenue</t>
        </is>
      </c>
      <c r="C2" s="1" t="inlineStr">
        <is>
          <t>Total Expenses</t>
        </is>
      </c>
      <c r="D2" s="1" t="inlineStr">
        <is>
          <t>Net Profit</t>
        </is>
      </c>
    </row>
    <row r="3">
      <c r="A3" t="inlineStr">
        <is>
          <t>January</t>
        </is>
      </c>
      <c r="B3">
        <f>SUMIFS(Journal_Entries!D:D,Journal_Entries!B:B,"Sales Revenue",Journal_Entries!A:A,"&gt;="&amp;DATE(YEAR(TODAY()),1,1),Journal_Entries!A:A,"&lt;="&amp;EOMONTH(DATE(YEAR(TODAY()),1,1),0))</f>
        <v/>
      </c>
      <c r="C3">
        <f>SUMIFS(Journal_Entries!C:C,Journal_Entries!B:B,"Office Expenses",Journal_Entries!A:A,"&gt;="&amp;DATE(YEAR(TODAY()),1,1),Journal_Entries!A:A,"&lt;="&amp;EOMONTH(DATE(YEAR(TODAY()),1,1),0))</f>
        <v/>
      </c>
      <c r="D3">
        <f>B3-C3</f>
        <v/>
      </c>
    </row>
    <row r="4">
      <c r="A4" t="inlineStr">
        <is>
          <t>February</t>
        </is>
      </c>
      <c r="B4">
        <f>SUMIFS(Journal_Entries!D:D,Journal_Entries!B:B,"Sales Revenue",Journal_Entries!A:A,"&gt;="&amp;DATE(YEAR(TODAY()),2,1),Journal_Entries!A:A,"&lt;="&amp;EOMONTH(DATE(YEAR(TODAY()),2,1),0))</f>
        <v/>
      </c>
      <c r="C4">
        <f>SUMIFS(Journal_Entries!C:C,Journal_Entries!B:B,"Office Expenses",Journal_Entries!A:A,"&gt;="&amp;DATE(YEAR(TODAY()),2,1),Journal_Entries!A:A,"&lt;="&amp;EOMONTH(DATE(YEAR(TODAY()),2,1),0))</f>
        <v/>
      </c>
      <c r="D4">
        <f>B4-C4</f>
        <v/>
      </c>
    </row>
    <row r="5">
      <c r="A5" t="inlineStr">
        <is>
          <t>March</t>
        </is>
      </c>
      <c r="B5">
        <f>SUMIFS(Journal_Entries!D:D,Journal_Entries!B:B,"Sales Revenue",Journal_Entries!A:A,"&gt;="&amp;DATE(YEAR(TODAY()),3,1),Journal_Entries!A:A,"&lt;="&amp;EOMONTH(DATE(YEAR(TODAY()),3,1),0))</f>
        <v/>
      </c>
      <c r="C5">
        <f>SUMIFS(Journal_Entries!C:C,Journal_Entries!B:B,"Office Expenses",Journal_Entries!A:A,"&gt;="&amp;DATE(YEAR(TODAY()),3,1),Journal_Entries!A:A,"&lt;="&amp;EOMONTH(DATE(YEAR(TODAY()),3,1),0))</f>
        <v/>
      </c>
      <c r="D5">
        <f>B5-C5</f>
        <v/>
      </c>
    </row>
    <row r="6">
      <c r="A6" t="inlineStr">
        <is>
          <t>April</t>
        </is>
      </c>
      <c r="B6">
        <f>SUMIFS(Journal_Entries!D:D,Journal_Entries!B:B,"Sales Revenue",Journal_Entries!A:A,"&gt;="&amp;DATE(YEAR(TODAY()),4,1),Journal_Entries!A:A,"&lt;="&amp;EOMONTH(DATE(YEAR(TODAY()),4,1),0))</f>
        <v/>
      </c>
      <c r="C6">
        <f>SUMIFS(Journal_Entries!C:C,Journal_Entries!B:B,"Office Expenses",Journal_Entries!A:A,"&gt;="&amp;DATE(YEAR(TODAY()),4,1),Journal_Entries!A:A,"&lt;="&amp;EOMONTH(DATE(YEAR(TODAY()),4,1),0))</f>
        <v/>
      </c>
      <c r="D6">
        <f>B6-C6</f>
        <v/>
      </c>
    </row>
    <row r="7">
      <c r="A7" t="inlineStr">
        <is>
          <t>May</t>
        </is>
      </c>
      <c r="B7">
        <f>SUMIFS(Journal_Entries!D:D,Journal_Entries!B:B,"Sales Revenue",Journal_Entries!A:A,"&gt;="&amp;DATE(YEAR(TODAY()),5,1),Journal_Entries!A:A,"&lt;="&amp;EOMONTH(DATE(YEAR(TODAY()),5,1),0))</f>
        <v/>
      </c>
      <c r="C7">
        <f>SUMIFS(Journal_Entries!C:C,Journal_Entries!B:B,"Office Expenses",Journal_Entries!A:A,"&gt;="&amp;DATE(YEAR(TODAY()),5,1),Journal_Entries!A:A,"&lt;="&amp;EOMONTH(DATE(YEAR(TODAY()),5,1),0))</f>
        <v/>
      </c>
      <c r="D7">
        <f>B7-C7</f>
        <v/>
      </c>
    </row>
    <row r="8">
      <c r="A8" t="inlineStr">
        <is>
          <t>June</t>
        </is>
      </c>
      <c r="B8">
        <f>SUMIFS(Journal_Entries!D:D,Journal_Entries!B:B,"Sales Revenue",Journal_Entries!A:A,"&gt;="&amp;DATE(YEAR(TODAY()),6,1),Journal_Entries!A:A,"&lt;="&amp;EOMONTH(DATE(YEAR(TODAY()),6,1),0))</f>
        <v/>
      </c>
      <c r="C8">
        <f>SUMIFS(Journal_Entries!C:C,Journal_Entries!B:B,"Office Expenses",Journal_Entries!A:A,"&gt;="&amp;DATE(YEAR(TODAY()),6,1),Journal_Entries!A:A,"&lt;="&amp;EOMONTH(DATE(YEAR(TODAY()),6,1),0))</f>
        <v/>
      </c>
      <c r="D8">
        <f>B8-C8</f>
        <v/>
      </c>
    </row>
    <row r="9">
      <c r="A9" t="inlineStr">
        <is>
          <t>July</t>
        </is>
      </c>
      <c r="B9">
        <f>SUMIFS(Journal_Entries!D:D,Journal_Entries!B:B,"Sales Revenue",Journal_Entries!A:A,"&gt;="&amp;DATE(YEAR(TODAY()),7,1),Journal_Entries!A:A,"&lt;="&amp;EOMONTH(DATE(YEAR(TODAY()),7,1),0))</f>
        <v/>
      </c>
      <c r="C9">
        <f>SUMIFS(Journal_Entries!C:C,Journal_Entries!B:B,"Office Expenses",Journal_Entries!A:A,"&gt;="&amp;DATE(YEAR(TODAY()),7,1),Journal_Entries!A:A,"&lt;="&amp;EOMONTH(DATE(YEAR(TODAY()),7,1),0))</f>
        <v/>
      </c>
      <c r="D9">
        <f>B9-C9</f>
        <v/>
      </c>
    </row>
    <row r="10">
      <c r="A10" t="inlineStr">
        <is>
          <t>August</t>
        </is>
      </c>
      <c r="B10">
        <f>SUMIFS(Journal_Entries!D:D,Journal_Entries!B:B,"Sales Revenue",Journal_Entries!A:A,"&gt;="&amp;DATE(YEAR(TODAY()),8,1),Journal_Entries!A:A,"&lt;="&amp;EOMONTH(DATE(YEAR(TODAY()),8,1),0))</f>
        <v/>
      </c>
      <c r="C10">
        <f>SUMIFS(Journal_Entries!C:C,Journal_Entries!B:B,"Office Expenses",Journal_Entries!A:A,"&gt;="&amp;DATE(YEAR(TODAY()),8,1),Journal_Entries!A:A,"&lt;="&amp;EOMONTH(DATE(YEAR(TODAY()),8,1),0))</f>
        <v/>
      </c>
      <c r="D10">
        <f>B10-C10</f>
        <v/>
      </c>
    </row>
    <row r="11">
      <c r="A11" t="inlineStr">
        <is>
          <t>September</t>
        </is>
      </c>
      <c r="B11">
        <f>SUMIFS(Journal_Entries!D:D,Journal_Entries!B:B,"Sales Revenue",Journal_Entries!A:A,"&gt;="&amp;DATE(YEAR(TODAY()),9,1),Journal_Entries!A:A,"&lt;="&amp;EOMONTH(DATE(YEAR(TODAY()),9,1),0))</f>
        <v/>
      </c>
      <c r="C11">
        <f>SUMIFS(Journal_Entries!C:C,Journal_Entries!B:B,"Office Expenses",Journal_Entries!A:A,"&gt;="&amp;DATE(YEAR(TODAY()),9,1),Journal_Entries!A:A,"&lt;="&amp;EOMONTH(DATE(YEAR(TODAY()),9,1),0))</f>
        <v/>
      </c>
      <c r="D11">
        <f>B11-C11</f>
        <v/>
      </c>
    </row>
    <row r="12">
      <c r="A12" t="inlineStr">
        <is>
          <t>October</t>
        </is>
      </c>
      <c r="B12">
        <f>SUMIFS(Journal_Entries!D:D,Journal_Entries!B:B,"Sales Revenue",Journal_Entries!A:A,"&gt;="&amp;DATE(YEAR(TODAY()),10,1),Journal_Entries!A:A,"&lt;="&amp;EOMONTH(DATE(YEAR(TODAY()),10,1),0))</f>
        <v/>
      </c>
      <c r="C12">
        <f>SUMIFS(Journal_Entries!C:C,Journal_Entries!B:B,"Office Expenses",Journal_Entries!A:A,"&gt;="&amp;DATE(YEAR(TODAY()),10,1),Journal_Entries!A:A,"&lt;="&amp;EOMONTH(DATE(YEAR(TODAY()),10,1),0))</f>
        <v/>
      </c>
      <c r="D12">
        <f>B12-C12</f>
        <v/>
      </c>
    </row>
    <row r="13">
      <c r="A13" t="inlineStr">
        <is>
          <t>November</t>
        </is>
      </c>
      <c r="B13">
        <f>SUMIFS(Journal_Entries!D:D,Journal_Entries!B:B,"Sales Revenue",Journal_Entries!A:A,"&gt;="&amp;DATE(YEAR(TODAY()),11,1),Journal_Entries!A:A,"&lt;="&amp;EOMONTH(DATE(YEAR(TODAY()),11,1),0))</f>
        <v/>
      </c>
      <c r="C13">
        <f>SUMIFS(Journal_Entries!C:C,Journal_Entries!B:B,"Office Expenses",Journal_Entries!A:A,"&gt;="&amp;DATE(YEAR(TODAY()),11,1),Journal_Entries!A:A,"&lt;="&amp;EOMONTH(DATE(YEAR(TODAY()),11,1),0))</f>
        <v/>
      </c>
      <c r="D13">
        <f>B13-C13</f>
        <v/>
      </c>
    </row>
    <row r="14">
      <c r="A14" t="inlineStr">
        <is>
          <t>December</t>
        </is>
      </c>
      <c r="B14">
        <f>SUMIFS(Journal_Entries!D:D,Journal_Entries!B:B,"Sales Revenue",Journal_Entries!A:A,"&gt;="&amp;DATE(YEAR(TODAY()),12,1),Journal_Entries!A:A,"&lt;="&amp;EOMONTH(DATE(YEAR(TODAY()),12,1),0))</f>
        <v/>
      </c>
      <c r="C14">
        <f>SUMIFS(Journal_Entries!C:C,Journal_Entries!B:B,"Office Expenses",Journal_Entries!A:A,"&gt;="&amp;DATE(YEAR(TODAY()),12,1),Journal_Entries!A:A,"&lt;="&amp;EOMONTH(DATE(YEAR(TODAY()),12,1),0))</f>
        <v/>
      </c>
      <c r="D14">
        <f>B14-C14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2026-02-25T12:58:12Z</dcterms:created>
  <dcterms:modified xmlns:dcterms="http://purl.org/dc/terms/" xmlns:xsi="http://www.w3.org/2001/XMLSchema-instance" xsi:type="dcterms:W3CDTF">2026-02-25T13:00:05Z</dcterms:modified>
</cp:coreProperties>
</file>